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875\Desktop\รายงานผลปลายภาค\"/>
    </mc:Choice>
  </mc:AlternateContent>
  <xr:revisionPtr revIDLastSave="0" documentId="13_ncr:1_{CF19681A-AE5E-428D-B3F6-8D8D3B662805}" xr6:coauthVersionLast="47" xr6:coauthVersionMax="47" xr10:uidLastSave="{00000000-0000-0000-0000-000000000000}"/>
  <bookViews>
    <workbookView xWindow="-120" yWindow="-120" windowWidth="29040" windowHeight="15840" xr2:uid="{931D5819-2D2A-4000-B7F2-2C2D1DDD0FF6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" i="1" l="1"/>
  <c r="U20" i="1" s="1"/>
  <c r="P19" i="1"/>
  <c r="U19" i="1" s="1"/>
  <c r="P18" i="1"/>
  <c r="U18" i="1" s="1"/>
  <c r="P17" i="1"/>
  <c r="U17" i="1" s="1"/>
  <c r="P16" i="1"/>
  <c r="U16" i="1" s="1"/>
  <c r="P15" i="1"/>
  <c r="U15" i="1" s="1"/>
  <c r="P14" i="1"/>
  <c r="U14" i="1" s="1"/>
  <c r="P13" i="1"/>
  <c r="U13" i="1" s="1"/>
  <c r="P12" i="1"/>
  <c r="U12" i="1" s="1"/>
  <c r="P11" i="1"/>
  <c r="U11" i="1" s="1"/>
  <c r="L29" i="1"/>
  <c r="H29" i="1"/>
  <c r="R21" i="1"/>
  <c r="P25" i="1" s="1"/>
  <c r="Q21" i="1"/>
  <c r="O25" i="1" s="1"/>
  <c r="O21" i="1"/>
  <c r="N21" i="1"/>
  <c r="M21" i="1"/>
  <c r="L25" i="1" s="1"/>
  <c r="L21" i="1"/>
  <c r="K25" i="1" s="1"/>
  <c r="K21" i="1"/>
  <c r="J25" i="1" s="1"/>
  <c r="J21" i="1"/>
  <c r="I25" i="1" s="1"/>
  <c r="I21" i="1"/>
  <c r="H21" i="1"/>
  <c r="P10" i="1"/>
  <c r="S10" i="1" s="1"/>
  <c r="P9" i="1"/>
  <c r="U9" i="1" s="1"/>
  <c r="P8" i="1"/>
  <c r="U8" i="1" s="1"/>
  <c r="S20" i="1" l="1"/>
  <c r="T20" i="1"/>
  <c r="S19" i="1"/>
  <c r="T19" i="1"/>
  <c r="S18" i="1"/>
  <c r="T18" i="1"/>
  <c r="S17" i="1"/>
  <c r="T17" i="1"/>
  <c r="S16" i="1"/>
  <c r="T16" i="1"/>
  <c r="S15" i="1"/>
  <c r="T15" i="1"/>
  <c r="S14" i="1"/>
  <c r="T14" i="1"/>
  <c r="S13" i="1"/>
  <c r="T13" i="1"/>
  <c r="S12" i="1"/>
  <c r="T12" i="1"/>
  <c r="S11" i="1"/>
  <c r="T11" i="1"/>
  <c r="T8" i="1"/>
  <c r="T10" i="1"/>
  <c r="U10" i="1"/>
  <c r="P21" i="1"/>
  <c r="N22" i="1" s="1"/>
  <c r="M26" i="1" s="1"/>
  <c r="T9" i="1"/>
  <c r="G25" i="1"/>
  <c r="M25" i="1"/>
  <c r="S9" i="1"/>
  <c r="S8" i="1"/>
  <c r="H25" i="1"/>
  <c r="N25" i="1"/>
  <c r="T21" i="1" l="1"/>
  <c r="U21" i="1"/>
  <c r="S21" i="1"/>
  <c r="M22" i="1"/>
  <c r="L26" i="1" s="1"/>
  <c r="L22" i="1"/>
  <c r="K26" i="1" s="1"/>
  <c r="R22" i="1"/>
  <c r="P26" i="1" s="1"/>
  <c r="H22" i="1"/>
  <c r="G26" i="1" s="1"/>
  <c r="O22" i="1"/>
  <c r="N26" i="1" s="1"/>
  <c r="Q22" i="1"/>
  <c r="O26" i="1" s="1"/>
  <c r="I22" i="1"/>
  <c r="H26" i="1" s="1"/>
  <c r="K22" i="1"/>
  <c r="J26" i="1" s="1"/>
  <c r="J22" i="1"/>
  <c r="I26" i="1" s="1"/>
</calcChain>
</file>

<file path=xl/sharedStrings.xml><?xml version="1.0" encoding="utf-8"?>
<sst xmlns="http://schemas.openxmlformats.org/spreadsheetml/2006/main" count="48" uniqueCount="43">
  <si>
    <t>โรงเรียนสุรศักดิ์มนตรี</t>
  </si>
  <si>
    <t>สรุปผลการเรียน     รหัสวิชา</t>
  </si>
  <si>
    <t>ชื่อวิชา</t>
  </si>
  <si>
    <t>ชั้น</t>
  </si>
  <si>
    <t>จำนวน</t>
  </si>
  <si>
    <t>หน่วยกิต</t>
  </si>
  <si>
    <t>ภาคเรียนที่</t>
  </si>
  <si>
    <t>ปีการศึกษา</t>
  </si>
  <si>
    <t>ชั้น / ห้อง</t>
  </si>
  <si>
    <t>ผู้สอน</t>
  </si>
  <si>
    <t>จำนวนนักเรียนที่ได้ระดับผลการเรียน</t>
  </si>
  <si>
    <t>รวม</t>
  </si>
  <si>
    <t>ค่าเฉลี่ย</t>
  </si>
  <si>
    <t>S.D.</t>
  </si>
  <si>
    <t>ร</t>
  </si>
  <si>
    <t>มส</t>
  </si>
  <si>
    <t>ร้อยละ</t>
  </si>
  <si>
    <t>ระดับผลการเรียน</t>
  </si>
  <si>
    <t>ลงชื่อ</t>
  </si>
  <si>
    <t>จำนวนนักเรียน</t>
  </si>
  <si>
    <t>()</t>
  </si>
  <si>
    <t>ผลการเรียนร้อยละ</t>
  </si>
  <si>
    <t xml:space="preserve">แผนภูมิสรุปร้อยละของระดับผลการเรียน   </t>
  </si>
  <si>
    <t>รหัสวิชา</t>
  </si>
  <si>
    <t>นักเรียนที่ได้คะแนนสูงสุด คือ</t>
  </si>
  <si>
    <t>ชั้น ม.</t>
  </si>
  <si>
    <t>คะแนนที่ได้</t>
  </si>
  <si>
    <t>คะแนน</t>
  </si>
  <si>
    <t>ม.1/1</t>
  </si>
  <si>
    <t>ม.1/2</t>
  </si>
  <si>
    <t>ม.1/3</t>
  </si>
  <si>
    <t>ม.1/4</t>
  </si>
  <si>
    <t>ม.1/5</t>
  </si>
  <si>
    <t>ม.1/6</t>
  </si>
  <si>
    <t>ม.1/7</t>
  </si>
  <si>
    <t>ม.1/8</t>
  </si>
  <si>
    <t>ม.1/9</t>
  </si>
  <si>
    <t>ม.1/10</t>
  </si>
  <si>
    <t>ม.1/11</t>
  </si>
  <si>
    <t>ม.1/13</t>
  </si>
  <si>
    <t>กลุ่มสาระการเรียนรู้.............</t>
  </si>
  <si>
    <t>ครูผู้สอน</t>
  </si>
  <si>
    <t>ม.1/12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</si>
</sst>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BrowalliaUPC"/>
      <family val="2"/>
      <charset val="222"/>
    </font>
    <font>
      <sz val="15"/>
      <color theme="1"/>
      <name val="TH SarabunPSK"/>
      <family val="2"/>
    </font>
    <font>
      <b/>
      <sz val="15"/>
      <color theme="1"/>
      <name val="BrowalliaUPC"/>
      <family val="2"/>
      <charset val="222"/>
    </font>
    <font>
      <sz val="13"/>
      <color theme="1"/>
      <name val="TH SarabunPSK"/>
      <family val="2"/>
    </font>
    <font>
      <sz val="13"/>
      <color theme="1"/>
      <name val="BrowalliaUPC"/>
      <family val="2"/>
      <charset val="222"/>
    </font>
    <font>
      <b/>
      <sz val="13"/>
      <color theme="1"/>
      <name val="TH SarabunPSK"/>
      <family val="2"/>
    </font>
    <font>
      <b/>
      <sz val="13"/>
      <color theme="1"/>
      <name val="BrowalliaUPC"/>
      <family val="2"/>
      <charset val="22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0" xfId="0" applyFont="1" applyFill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2" fontId="7" fillId="2" borderId="29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5" fillId="0" borderId="30" xfId="0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21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shrinkToFit="1"/>
    </xf>
    <xf numFmtId="49" fontId="5" fillId="3" borderId="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10" fillId="3" borderId="3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187" fontId="3" fillId="3" borderId="1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([1]รายวิชา!$H$6:$O$6,[1]รายวิชา!$Q$6:$R$6)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</c:strCache>
            </c:strRef>
          </c:cat>
          <c:val>
            <c:numRef>
              <c:f>([1]รายวิชา!$H$19:$O$19,[1]รายวิชา!$Q$19:$R$19)</c:f>
              <c:numCache>
                <c:formatCode>General</c:formatCode>
                <c:ptCount val="10"/>
                <c:pt idx="0">
                  <c:v>88.617886178861795</c:v>
                </c:pt>
                <c:pt idx="1">
                  <c:v>4.0650406504065035</c:v>
                </c:pt>
                <c:pt idx="2">
                  <c:v>2.4390243902439024</c:v>
                </c:pt>
                <c:pt idx="3">
                  <c:v>0.81300813008130091</c:v>
                </c:pt>
                <c:pt idx="4">
                  <c:v>1.6260162601626018</c:v>
                </c:pt>
                <c:pt idx="5">
                  <c:v>0.81300813008130091</c:v>
                </c:pt>
                <c:pt idx="6">
                  <c:v>0.81300813008130091</c:v>
                </c:pt>
                <c:pt idx="7">
                  <c:v>0.81300813008130091</c:v>
                </c:pt>
                <c:pt idx="8">
                  <c:v>0.81300813008130091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A-4688-9119-7407D13FA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09792"/>
        <c:axId val="1"/>
      </c:barChart>
      <c:catAx>
        <c:axId val="37630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3763097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30</xdr:row>
      <xdr:rowOff>9525</xdr:rowOff>
    </xdr:from>
    <xdr:to>
      <xdr:col>18</xdr:col>
      <xdr:colOff>133350</xdr:colOff>
      <xdr:row>40</xdr:row>
      <xdr:rowOff>47625</xdr:rowOff>
    </xdr:to>
    <xdr:graphicFrame macro="">
      <xdr:nvGraphicFramePr>
        <xdr:cNvPr id="2" name="แผนภูมิ 2">
          <a:extLst>
            <a:ext uri="{FF2B5EF4-FFF2-40B4-BE49-F238E27FC236}">
              <a16:creationId xmlns:a16="http://schemas.microsoft.com/office/drawing/2014/main" id="{00663361-D77F-45CA-8877-2751EF016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19;&#3640;&#3611;&#3619;&#3623;&#3617;&#3607;&#3640;&#3585;&#3619;&#3634;&#3618;&#3623;&#3636;&#3594;&#36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ิชาพื้นฐานม.ต้น"/>
      <sheetName val="วิชาพื้นฐานม.ปลาย"/>
      <sheetName val="วิชาเพิ่มเติมม.ต้น"/>
      <sheetName val="วิชาเพิ่มเติมม.ปลาย"/>
      <sheetName val="รวมวิชาพื้นฐาน"/>
      <sheetName val="รวมวิชาเพิ่มเติม"/>
      <sheetName val="รายวิชา"/>
      <sheetName val="รายวิชา (2)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H6">
            <v>4</v>
          </cell>
          <cell r="I6">
            <v>3.5</v>
          </cell>
          <cell r="J6">
            <v>3</v>
          </cell>
          <cell r="K6">
            <v>2.5</v>
          </cell>
          <cell r="L6">
            <v>2</v>
          </cell>
          <cell r="M6">
            <v>1.5</v>
          </cell>
          <cell r="N6">
            <v>1</v>
          </cell>
          <cell r="O6">
            <v>0</v>
          </cell>
          <cell r="Q6" t="str">
            <v>ร</v>
          </cell>
          <cell r="R6" t="str">
            <v>มส</v>
          </cell>
        </row>
        <row r="19">
          <cell r="H19">
            <v>88.617886178861795</v>
          </cell>
          <cell r="I19">
            <v>4.0650406504065035</v>
          </cell>
          <cell r="J19">
            <v>2.4390243902439024</v>
          </cell>
          <cell r="K19">
            <v>0.81300813008130091</v>
          </cell>
          <cell r="L19">
            <v>1.6260162601626018</v>
          </cell>
          <cell r="M19">
            <v>0.81300813008130091</v>
          </cell>
          <cell r="N19">
            <v>0.81300813008130091</v>
          </cell>
          <cell r="O19">
            <v>0.81300813008130091</v>
          </cell>
          <cell r="Q19">
            <v>0.81300813008130091</v>
          </cell>
          <cell r="R19">
            <v>0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0720-272F-44B1-AB6A-AAB7EC38A513}">
  <dimension ref="A1:V45"/>
  <sheetViews>
    <sheetView tabSelected="1" view="pageLayout" zoomScaleNormal="100" workbookViewId="0">
      <selection activeCell="A28" sqref="A28:U28"/>
    </sheetView>
  </sheetViews>
  <sheetFormatPr defaultRowHeight="14.25" x14ac:dyDescent="0.2"/>
  <cols>
    <col min="1" max="1" width="5.375" customWidth="1"/>
    <col min="2" max="2" width="3" customWidth="1"/>
    <col min="3" max="3" width="6.375" hidden="1" customWidth="1"/>
    <col min="4" max="4" width="1.5" hidden="1" customWidth="1"/>
    <col min="5" max="5" width="6.625" customWidth="1"/>
    <col min="6" max="6" width="3.625" customWidth="1"/>
    <col min="7" max="7" width="8" customWidth="1"/>
    <col min="8" max="8" width="5" customWidth="1"/>
    <col min="9" max="9" width="4.375" customWidth="1"/>
    <col min="10" max="10" width="4.25" customWidth="1"/>
    <col min="11" max="12" width="4.125" customWidth="1"/>
    <col min="13" max="13" width="4" customWidth="1"/>
    <col min="14" max="14" width="4.5" customWidth="1"/>
    <col min="15" max="15" width="4.75" customWidth="1"/>
    <col min="16" max="16" width="4.5" customWidth="1"/>
    <col min="17" max="17" width="4" customWidth="1"/>
    <col min="18" max="18" width="3.625" customWidth="1"/>
    <col min="19" max="19" width="4" customWidth="1"/>
    <col min="20" max="20" width="6.375" customWidth="1"/>
    <col min="21" max="21" width="7.125" customWidth="1"/>
  </cols>
  <sheetData>
    <row r="1" spans="1:22" ht="21.75" x14ac:dyDescent="0.4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1"/>
    </row>
    <row r="2" spans="1:22" ht="21.75" x14ac:dyDescent="0.45">
      <c r="A2" s="52" t="s">
        <v>40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1"/>
    </row>
    <row r="3" spans="1:22" ht="21.75" x14ac:dyDescent="0.45">
      <c r="A3" s="2"/>
      <c r="B3" s="2"/>
      <c r="C3" s="2"/>
      <c r="D3" s="2"/>
      <c r="E3" s="2"/>
      <c r="F3" s="2"/>
      <c r="G3" s="2"/>
      <c r="H3" s="2"/>
      <c r="I3" s="3" t="s">
        <v>1</v>
      </c>
      <c r="J3" s="53"/>
      <c r="K3" s="53"/>
      <c r="L3" s="2"/>
      <c r="M3" s="3" t="s">
        <v>2</v>
      </c>
      <c r="N3" s="53"/>
      <c r="O3" s="53"/>
      <c r="P3" s="53"/>
      <c r="Q3" s="53"/>
      <c r="R3" s="53"/>
      <c r="S3" s="53"/>
      <c r="T3" s="2"/>
      <c r="U3" s="2"/>
      <c r="V3" s="1"/>
    </row>
    <row r="4" spans="1:22" ht="22.5" x14ac:dyDescent="0.5">
      <c r="A4" s="4"/>
      <c r="B4" s="4" t="s">
        <v>3</v>
      </c>
      <c r="C4" s="4"/>
      <c r="D4" s="3"/>
      <c r="E4" s="53"/>
      <c r="F4" s="53"/>
      <c r="G4" s="4"/>
      <c r="H4" s="3" t="s">
        <v>4</v>
      </c>
      <c r="I4" s="82"/>
      <c r="J4" s="82"/>
      <c r="K4" s="5" t="s">
        <v>5</v>
      </c>
      <c r="L4" s="4"/>
      <c r="M4" s="4"/>
      <c r="N4" s="4"/>
      <c r="O4" s="3" t="s">
        <v>6</v>
      </c>
      <c r="P4" s="45">
        <v>1</v>
      </c>
      <c r="Q4" s="4"/>
      <c r="R4" s="4"/>
      <c r="S4" s="3" t="s">
        <v>7</v>
      </c>
      <c r="T4" s="45">
        <v>2565</v>
      </c>
      <c r="U4" s="4"/>
      <c r="V4" s="6"/>
    </row>
    <row r="5" spans="1:22" ht="13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</row>
    <row r="6" spans="1:22" ht="18.75" x14ac:dyDescent="0.4">
      <c r="A6" s="71" t="s">
        <v>8</v>
      </c>
      <c r="B6" s="72"/>
      <c r="C6" s="72"/>
      <c r="D6" s="73"/>
      <c r="E6" s="71" t="s">
        <v>9</v>
      </c>
      <c r="F6" s="72"/>
      <c r="G6" s="73"/>
      <c r="H6" s="77" t="s">
        <v>10</v>
      </c>
      <c r="I6" s="77"/>
      <c r="J6" s="77"/>
      <c r="K6" s="77"/>
      <c r="L6" s="77"/>
      <c r="M6" s="77"/>
      <c r="N6" s="77"/>
      <c r="O6" s="77"/>
      <c r="P6" s="77"/>
      <c r="Q6" s="77"/>
      <c r="R6" s="78"/>
      <c r="S6" s="63" t="s">
        <v>11</v>
      </c>
      <c r="T6" s="63" t="s">
        <v>12</v>
      </c>
      <c r="U6" s="63" t="s">
        <v>13</v>
      </c>
      <c r="V6" s="9"/>
    </row>
    <row r="7" spans="1:22" ht="19.5" thickBot="1" x14ac:dyDescent="0.25">
      <c r="A7" s="74"/>
      <c r="B7" s="75"/>
      <c r="C7" s="75"/>
      <c r="D7" s="76"/>
      <c r="E7" s="74"/>
      <c r="F7" s="75"/>
      <c r="G7" s="76"/>
      <c r="H7" s="10">
        <v>4</v>
      </c>
      <c r="I7" s="10">
        <v>3.5</v>
      </c>
      <c r="J7" s="10">
        <v>3</v>
      </c>
      <c r="K7" s="10">
        <v>2.5</v>
      </c>
      <c r="L7" s="10">
        <v>2</v>
      </c>
      <c r="M7" s="10">
        <v>1.5</v>
      </c>
      <c r="N7" s="10">
        <v>1</v>
      </c>
      <c r="O7" s="11">
        <v>0</v>
      </c>
      <c r="P7" s="12" t="s">
        <v>11</v>
      </c>
      <c r="Q7" s="13" t="s">
        <v>14</v>
      </c>
      <c r="R7" s="11" t="s">
        <v>15</v>
      </c>
      <c r="S7" s="64"/>
      <c r="T7" s="64"/>
      <c r="U7" s="64"/>
      <c r="V7" s="14"/>
    </row>
    <row r="8" spans="1:22" ht="18.75" x14ac:dyDescent="0.3">
      <c r="A8" s="79" t="s">
        <v>28</v>
      </c>
      <c r="B8" s="80"/>
      <c r="C8" s="80"/>
      <c r="D8" s="81"/>
      <c r="E8" s="15"/>
      <c r="F8" s="16"/>
      <c r="G8" s="17"/>
      <c r="H8" s="18">
        <v>30</v>
      </c>
      <c r="I8" s="18">
        <v>7</v>
      </c>
      <c r="J8" s="18">
        <v>6</v>
      </c>
      <c r="K8" s="18">
        <v>5</v>
      </c>
      <c r="L8" s="18"/>
      <c r="M8" s="18"/>
      <c r="N8" s="18"/>
      <c r="O8" s="19"/>
      <c r="P8" s="20">
        <f t="shared" ref="P8:P20" si="0">SUM(H8:O8)</f>
        <v>48</v>
      </c>
      <c r="Q8" s="21"/>
      <c r="R8" s="22"/>
      <c r="S8" s="23">
        <f t="shared" ref="S8:S21" si="1">SUM(P8:R8)</f>
        <v>48</v>
      </c>
      <c r="T8" s="24">
        <f t="shared" ref="T8:T21" si="2">((H8*$H$7)+(I8*$I$7)+(J8*$J$7)+(K8*$K$7)+(L8*$L$7)+(M8*$M$7)+(N8*$N$7))/P8</f>
        <v>3.6458333333333335</v>
      </c>
      <c r="U8" s="24">
        <f t="shared" ref="U8:U21" si="3">((((16*H8)+(12.25*I8)+(9*J8)+(6.25*K8)+(4*L8)+(M8*2.25)+N8)/P8)-(((4*H8)+(3.5*I8)+(3*J8)+(2.5*K8)+(2*L8)+(1.5*M8)+N8)/P8)^2)^0.5</f>
        <v>0.51999933226452832</v>
      </c>
      <c r="V8" s="25"/>
    </row>
    <row r="9" spans="1:22" ht="18.75" x14ac:dyDescent="0.3">
      <c r="A9" s="58" t="s">
        <v>29</v>
      </c>
      <c r="B9" s="59"/>
      <c r="C9" s="59"/>
      <c r="D9" s="60"/>
      <c r="E9" s="15"/>
      <c r="F9" s="16"/>
      <c r="G9" s="17"/>
      <c r="H9" s="26">
        <v>42</v>
      </c>
      <c r="I9" s="26">
        <v>3</v>
      </c>
      <c r="J9" s="26">
        <v>2</v>
      </c>
      <c r="K9" s="26">
        <v>1</v>
      </c>
      <c r="L9" s="26"/>
      <c r="M9" s="26"/>
      <c r="N9" s="26">
        <v>1</v>
      </c>
      <c r="O9" s="27">
        <v>1</v>
      </c>
      <c r="P9" s="28">
        <f t="shared" si="0"/>
        <v>50</v>
      </c>
      <c r="Q9" s="29">
        <v>1</v>
      </c>
      <c r="R9" s="30"/>
      <c r="S9" s="31">
        <f t="shared" si="1"/>
        <v>51</v>
      </c>
      <c r="T9" s="32">
        <f t="shared" si="2"/>
        <v>3.76</v>
      </c>
      <c r="U9" s="32">
        <f t="shared" si="3"/>
        <v>0.73647810558087923</v>
      </c>
      <c r="V9" s="25"/>
    </row>
    <row r="10" spans="1:22" ht="18.75" x14ac:dyDescent="0.3">
      <c r="A10" s="58" t="s">
        <v>30</v>
      </c>
      <c r="B10" s="59"/>
      <c r="C10" s="59"/>
      <c r="D10" s="60"/>
      <c r="E10" s="15"/>
      <c r="F10" s="16"/>
      <c r="G10" s="17"/>
      <c r="H10" s="26">
        <v>30</v>
      </c>
      <c r="I10" s="26">
        <v>4</v>
      </c>
      <c r="J10" s="26">
        <v>3</v>
      </c>
      <c r="K10" s="26">
        <v>2</v>
      </c>
      <c r="L10" s="26">
        <v>1</v>
      </c>
      <c r="M10" s="26"/>
      <c r="N10" s="26"/>
      <c r="O10" s="27"/>
      <c r="P10" s="28">
        <f t="shared" si="0"/>
        <v>40</v>
      </c>
      <c r="Q10" s="29"/>
      <c r="R10" s="30">
        <v>1</v>
      </c>
      <c r="S10" s="31">
        <f t="shared" si="1"/>
        <v>41</v>
      </c>
      <c r="T10" s="32">
        <f t="shared" si="2"/>
        <v>3.75</v>
      </c>
      <c r="U10" s="32">
        <f t="shared" si="3"/>
        <v>0.5</v>
      </c>
      <c r="V10" s="25"/>
    </row>
    <row r="11" spans="1:22" ht="18.75" x14ac:dyDescent="0.3">
      <c r="A11" s="58" t="s">
        <v>31</v>
      </c>
      <c r="B11" s="59"/>
      <c r="C11" s="59"/>
      <c r="D11" s="60"/>
      <c r="E11" s="15"/>
      <c r="F11" s="16"/>
      <c r="G11" s="17"/>
      <c r="H11" s="26">
        <v>35</v>
      </c>
      <c r="I11" s="26">
        <v>4</v>
      </c>
      <c r="J11" s="26">
        <v>3</v>
      </c>
      <c r="K11" s="26">
        <v>2</v>
      </c>
      <c r="L11" s="26"/>
      <c r="M11" s="26">
        <v>5</v>
      </c>
      <c r="N11" s="26"/>
      <c r="O11" s="27"/>
      <c r="P11" s="28">
        <f t="shared" si="0"/>
        <v>49</v>
      </c>
      <c r="Q11" s="29"/>
      <c r="R11" s="30"/>
      <c r="S11" s="31">
        <f t="shared" si="1"/>
        <v>49</v>
      </c>
      <c r="T11" s="32">
        <f t="shared" si="2"/>
        <v>3.5816326530612246</v>
      </c>
      <c r="U11" s="32">
        <f t="shared" si="3"/>
        <v>0.79761723452501188</v>
      </c>
      <c r="V11" s="25"/>
    </row>
    <row r="12" spans="1:22" ht="18.75" x14ac:dyDescent="0.3">
      <c r="A12" s="58" t="s">
        <v>32</v>
      </c>
      <c r="B12" s="59"/>
      <c r="C12" s="59"/>
      <c r="D12" s="60"/>
      <c r="E12" s="15"/>
      <c r="F12" s="16"/>
      <c r="G12" s="17"/>
      <c r="H12" s="26">
        <v>40</v>
      </c>
      <c r="I12" s="26">
        <v>4</v>
      </c>
      <c r="J12" s="26">
        <v>3</v>
      </c>
      <c r="K12" s="26">
        <v>2</v>
      </c>
      <c r="L12" s="26"/>
      <c r="M12" s="26"/>
      <c r="N12" s="26">
        <v>2</v>
      </c>
      <c r="O12" s="27"/>
      <c r="P12" s="28">
        <f t="shared" si="0"/>
        <v>51</v>
      </c>
      <c r="Q12" s="29"/>
      <c r="R12" s="30"/>
      <c r="S12" s="31">
        <f t="shared" si="1"/>
        <v>51</v>
      </c>
      <c r="T12" s="32">
        <f t="shared" si="2"/>
        <v>3.7254901960784315</v>
      </c>
      <c r="U12" s="32">
        <f t="shared" si="3"/>
        <v>0.66652247575621659</v>
      </c>
      <c r="V12" s="25"/>
    </row>
    <row r="13" spans="1:22" ht="18.75" x14ac:dyDescent="0.3">
      <c r="A13" s="58" t="s">
        <v>33</v>
      </c>
      <c r="B13" s="59"/>
      <c r="C13" s="59"/>
      <c r="D13" s="60"/>
      <c r="E13" s="15"/>
      <c r="F13" s="16"/>
      <c r="G13" s="17"/>
      <c r="H13" s="26">
        <v>45</v>
      </c>
      <c r="I13" s="26">
        <v>4</v>
      </c>
      <c r="J13" s="26">
        <v>3</v>
      </c>
      <c r="K13" s="26">
        <v>2</v>
      </c>
      <c r="L13" s="26"/>
      <c r="M13" s="26"/>
      <c r="N13" s="26"/>
      <c r="O13" s="27">
        <v>2</v>
      </c>
      <c r="P13" s="28">
        <f t="shared" si="0"/>
        <v>56</v>
      </c>
      <c r="Q13" s="29"/>
      <c r="R13" s="30"/>
      <c r="S13" s="31">
        <f t="shared" si="1"/>
        <v>56</v>
      </c>
      <c r="T13" s="32">
        <f t="shared" si="2"/>
        <v>3.7142857142857144</v>
      </c>
      <c r="U13" s="32">
        <f t="shared" si="3"/>
        <v>0.80098791042877859</v>
      </c>
      <c r="V13" s="25"/>
    </row>
    <row r="14" spans="1:22" ht="18.75" x14ac:dyDescent="0.3">
      <c r="A14" s="58" t="s">
        <v>34</v>
      </c>
      <c r="B14" s="59"/>
      <c r="C14" s="59"/>
      <c r="D14" s="60"/>
      <c r="E14" s="15"/>
      <c r="F14" s="16"/>
      <c r="G14" s="17"/>
      <c r="H14" s="26">
        <v>50</v>
      </c>
      <c r="I14" s="26">
        <v>4</v>
      </c>
      <c r="J14" s="26">
        <v>3</v>
      </c>
      <c r="K14" s="26">
        <v>2</v>
      </c>
      <c r="L14" s="26"/>
      <c r="M14" s="26"/>
      <c r="N14" s="26">
        <v>1</v>
      </c>
      <c r="O14" s="27"/>
      <c r="P14" s="28">
        <f t="shared" si="0"/>
        <v>60</v>
      </c>
      <c r="Q14" s="29"/>
      <c r="R14" s="30"/>
      <c r="S14" s="31">
        <f t="shared" si="1"/>
        <v>60</v>
      </c>
      <c r="T14" s="32">
        <f t="shared" si="2"/>
        <v>3.8166666666666669</v>
      </c>
      <c r="U14" s="32">
        <f t="shared" si="3"/>
        <v>0.50799168847093767</v>
      </c>
      <c r="V14" s="25"/>
    </row>
    <row r="15" spans="1:22" ht="18.75" x14ac:dyDescent="0.3">
      <c r="A15" s="58" t="s">
        <v>35</v>
      </c>
      <c r="B15" s="59"/>
      <c r="C15" s="59"/>
      <c r="D15" s="60"/>
      <c r="E15" s="15"/>
      <c r="F15" s="16"/>
      <c r="G15" s="17"/>
      <c r="H15" s="26">
        <v>43</v>
      </c>
      <c r="I15" s="26">
        <v>4</v>
      </c>
      <c r="J15" s="26">
        <v>3</v>
      </c>
      <c r="K15" s="26">
        <v>2</v>
      </c>
      <c r="L15" s="26"/>
      <c r="M15" s="26">
        <v>2</v>
      </c>
      <c r="N15" s="26"/>
      <c r="O15" s="27"/>
      <c r="P15" s="28">
        <f t="shared" si="0"/>
        <v>54</v>
      </c>
      <c r="Q15" s="29"/>
      <c r="R15" s="30"/>
      <c r="S15" s="31">
        <f t="shared" si="1"/>
        <v>54</v>
      </c>
      <c r="T15" s="32">
        <f t="shared" si="2"/>
        <v>3.7592592592592591</v>
      </c>
      <c r="U15" s="32">
        <f t="shared" si="3"/>
        <v>0.57526757655589267</v>
      </c>
      <c r="V15" s="25"/>
    </row>
    <row r="16" spans="1:22" ht="18.75" x14ac:dyDescent="0.3">
      <c r="A16" s="58" t="s">
        <v>36</v>
      </c>
      <c r="B16" s="59"/>
      <c r="C16" s="59"/>
      <c r="D16" s="60"/>
      <c r="E16" s="15"/>
      <c r="F16" s="16"/>
      <c r="G16" s="17"/>
      <c r="H16" s="26">
        <v>28</v>
      </c>
      <c r="I16" s="26">
        <v>4</v>
      </c>
      <c r="J16" s="26">
        <v>3</v>
      </c>
      <c r="K16" s="26">
        <v>2</v>
      </c>
      <c r="L16" s="26"/>
      <c r="M16" s="26"/>
      <c r="N16" s="26">
        <v>3</v>
      </c>
      <c r="O16" s="27"/>
      <c r="P16" s="28">
        <f t="shared" si="0"/>
        <v>40</v>
      </c>
      <c r="Q16" s="29"/>
      <c r="R16" s="30"/>
      <c r="S16" s="31">
        <f t="shared" si="1"/>
        <v>40</v>
      </c>
      <c r="T16" s="32">
        <f t="shared" si="2"/>
        <v>3.5750000000000002</v>
      </c>
      <c r="U16" s="32">
        <f t="shared" si="3"/>
        <v>0.84075858604001197</v>
      </c>
      <c r="V16" s="25"/>
    </row>
    <row r="17" spans="1:22" ht="18.75" x14ac:dyDescent="0.3">
      <c r="A17" s="58" t="s">
        <v>37</v>
      </c>
      <c r="B17" s="59"/>
      <c r="C17" s="59"/>
      <c r="D17" s="60"/>
      <c r="E17" s="15"/>
      <c r="F17" s="16"/>
      <c r="G17" s="17"/>
      <c r="H17" s="26">
        <v>27</v>
      </c>
      <c r="I17" s="26">
        <v>4</v>
      </c>
      <c r="J17" s="26">
        <v>3</v>
      </c>
      <c r="K17" s="26">
        <v>2</v>
      </c>
      <c r="L17" s="26"/>
      <c r="M17" s="26">
        <v>3</v>
      </c>
      <c r="N17" s="26"/>
      <c r="O17" s="27"/>
      <c r="P17" s="28">
        <f t="shared" si="0"/>
        <v>39</v>
      </c>
      <c r="Q17" s="29"/>
      <c r="R17" s="30"/>
      <c r="S17" s="31">
        <f t="shared" si="1"/>
        <v>39</v>
      </c>
      <c r="T17" s="32">
        <f t="shared" si="2"/>
        <v>3.6025641025641026</v>
      </c>
      <c r="U17" s="32">
        <f t="shared" si="3"/>
        <v>0.73536566152307692</v>
      </c>
      <c r="V17" s="25"/>
    </row>
    <row r="18" spans="1:22" ht="18.75" x14ac:dyDescent="0.3">
      <c r="A18" s="58" t="s">
        <v>38</v>
      </c>
      <c r="B18" s="59"/>
      <c r="C18" s="59"/>
      <c r="D18" s="60"/>
      <c r="E18" s="15"/>
      <c r="F18" s="16"/>
      <c r="G18" s="17"/>
      <c r="H18" s="26">
        <v>30</v>
      </c>
      <c r="I18" s="26">
        <v>4</v>
      </c>
      <c r="J18" s="26">
        <v>3</v>
      </c>
      <c r="K18" s="26">
        <v>2</v>
      </c>
      <c r="L18" s="26"/>
      <c r="M18" s="26"/>
      <c r="N18" s="26">
        <v>1</v>
      </c>
      <c r="O18" s="27"/>
      <c r="P18" s="28">
        <f t="shared" si="0"/>
        <v>40</v>
      </c>
      <c r="Q18" s="29"/>
      <c r="R18" s="30"/>
      <c r="S18" s="31">
        <f t="shared" si="1"/>
        <v>40</v>
      </c>
      <c r="T18" s="32">
        <f t="shared" si="2"/>
        <v>3.7250000000000001</v>
      </c>
      <c r="U18" s="32">
        <f t="shared" si="3"/>
        <v>0.60156047077579777</v>
      </c>
      <c r="V18" s="25"/>
    </row>
    <row r="19" spans="1:22" ht="18.75" x14ac:dyDescent="0.3">
      <c r="A19" s="58" t="s">
        <v>42</v>
      </c>
      <c r="B19" s="59"/>
      <c r="C19" s="59"/>
      <c r="D19" s="60"/>
      <c r="E19" s="15"/>
      <c r="F19" s="16"/>
      <c r="G19" s="17"/>
      <c r="H19" s="26">
        <v>29</v>
      </c>
      <c r="I19" s="26">
        <v>4</v>
      </c>
      <c r="J19" s="26">
        <v>3</v>
      </c>
      <c r="K19" s="26">
        <v>2</v>
      </c>
      <c r="L19" s="26"/>
      <c r="M19" s="26">
        <v>1</v>
      </c>
      <c r="N19" s="26"/>
      <c r="O19" s="27"/>
      <c r="P19" s="28">
        <f t="shared" si="0"/>
        <v>39</v>
      </c>
      <c r="Q19" s="29"/>
      <c r="R19" s="30"/>
      <c r="S19" s="31">
        <f t="shared" si="1"/>
        <v>39</v>
      </c>
      <c r="T19" s="32">
        <f t="shared" si="2"/>
        <v>3.7307692307692308</v>
      </c>
      <c r="U19" s="32">
        <f t="shared" si="3"/>
        <v>0.55291945263712372</v>
      </c>
      <c r="V19" s="25"/>
    </row>
    <row r="20" spans="1:22" ht="19.5" thickBot="1" x14ac:dyDescent="0.35">
      <c r="A20" s="58" t="s">
        <v>39</v>
      </c>
      <c r="B20" s="59"/>
      <c r="C20" s="59"/>
      <c r="D20" s="60"/>
      <c r="E20" s="15"/>
      <c r="F20" s="16"/>
      <c r="G20" s="17"/>
      <c r="H20" s="26">
        <v>20</v>
      </c>
      <c r="I20" s="26">
        <v>4</v>
      </c>
      <c r="J20" s="26">
        <v>3</v>
      </c>
      <c r="K20" s="26">
        <v>2</v>
      </c>
      <c r="L20" s="26"/>
      <c r="M20" s="26"/>
      <c r="N20" s="26">
        <v>1</v>
      </c>
      <c r="O20" s="27"/>
      <c r="P20" s="28">
        <f t="shared" si="0"/>
        <v>30</v>
      </c>
      <c r="Q20" s="29"/>
      <c r="R20" s="30"/>
      <c r="S20" s="31">
        <f t="shared" si="1"/>
        <v>30</v>
      </c>
      <c r="T20" s="32">
        <f t="shared" si="2"/>
        <v>3.6333333333333333</v>
      </c>
      <c r="U20" s="32">
        <f t="shared" si="3"/>
        <v>0.66999170807472663</v>
      </c>
      <c r="V20" s="25"/>
    </row>
    <row r="21" spans="1:22" ht="18.75" x14ac:dyDescent="0.2">
      <c r="A21" s="65" t="s">
        <v>11</v>
      </c>
      <c r="B21" s="66"/>
      <c r="C21" s="66"/>
      <c r="D21" s="66"/>
      <c r="E21" s="66"/>
      <c r="F21" s="66"/>
      <c r="G21" s="67"/>
      <c r="H21" s="23">
        <f>SUM(H8:H20)</f>
        <v>449</v>
      </c>
      <c r="I21" s="23">
        <f t="shared" ref="I21:R21" si="4">SUM(I8:I20)</f>
        <v>54</v>
      </c>
      <c r="J21" s="23">
        <f t="shared" si="4"/>
        <v>41</v>
      </c>
      <c r="K21" s="23">
        <f t="shared" si="4"/>
        <v>28</v>
      </c>
      <c r="L21" s="23">
        <f t="shared" si="4"/>
        <v>1</v>
      </c>
      <c r="M21" s="23">
        <f t="shared" si="4"/>
        <v>11</v>
      </c>
      <c r="N21" s="23">
        <f t="shared" si="4"/>
        <v>9</v>
      </c>
      <c r="O21" s="34">
        <f t="shared" si="4"/>
        <v>3</v>
      </c>
      <c r="P21" s="33">
        <f t="shared" si="4"/>
        <v>596</v>
      </c>
      <c r="Q21" s="33">
        <f t="shared" si="4"/>
        <v>1</v>
      </c>
      <c r="R21" s="35">
        <f t="shared" si="4"/>
        <v>1</v>
      </c>
      <c r="S21" s="35">
        <f t="shared" si="1"/>
        <v>598</v>
      </c>
      <c r="T21" s="36">
        <f t="shared" si="2"/>
        <v>3.700503355704698</v>
      </c>
      <c r="U21" s="36">
        <f t="shared" si="3"/>
        <v>0.66779946276704982</v>
      </c>
      <c r="V21" s="25"/>
    </row>
    <row r="22" spans="1:22" ht="18.75" x14ac:dyDescent="0.2">
      <c r="A22" s="68" t="s">
        <v>16</v>
      </c>
      <c r="B22" s="69"/>
      <c r="C22" s="69"/>
      <c r="D22" s="69"/>
      <c r="E22" s="69"/>
      <c r="F22" s="69"/>
      <c r="G22" s="70"/>
      <c r="H22" s="32">
        <f>H21/$P$21*100</f>
        <v>75.335570469798668</v>
      </c>
      <c r="I22" s="32">
        <f t="shared" ref="I22:O22" si="5">I21/$P$21*100</f>
        <v>9.0604026845637584</v>
      </c>
      <c r="J22" s="32">
        <f t="shared" si="5"/>
        <v>6.8791946308724832</v>
      </c>
      <c r="K22" s="32">
        <f t="shared" si="5"/>
        <v>4.6979865771812079</v>
      </c>
      <c r="L22" s="32">
        <f t="shared" si="5"/>
        <v>0.16778523489932887</v>
      </c>
      <c r="M22" s="32">
        <f t="shared" si="5"/>
        <v>1.8456375838926176</v>
      </c>
      <c r="N22" s="32">
        <f t="shared" si="5"/>
        <v>1.5100671140939599</v>
      </c>
      <c r="O22" s="32">
        <f t="shared" si="5"/>
        <v>0.50335570469798652</v>
      </c>
      <c r="P22" s="37"/>
      <c r="Q22" s="32">
        <f>Q21/$P$21*100</f>
        <v>0.16778523489932887</v>
      </c>
      <c r="R22" s="32">
        <f>R21/$P$21*100</f>
        <v>0.16778523489932887</v>
      </c>
      <c r="S22" s="37"/>
      <c r="T22" s="37"/>
      <c r="U22" s="37"/>
      <c r="V22" s="25"/>
    </row>
    <row r="23" spans="1:22" ht="14.25" customHeight="1" x14ac:dyDescent="0.4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9"/>
    </row>
    <row r="24" spans="1:22" ht="19.5" thickBot="1" x14ac:dyDescent="0.45">
      <c r="A24" s="7"/>
      <c r="B24" s="56" t="s">
        <v>17</v>
      </c>
      <c r="C24" s="56"/>
      <c r="D24" s="56"/>
      <c r="E24" s="56"/>
      <c r="F24" s="56"/>
      <c r="G24" s="40">
        <v>4</v>
      </c>
      <c r="H24" s="40">
        <v>3.5</v>
      </c>
      <c r="I24" s="40">
        <v>3</v>
      </c>
      <c r="J24" s="40">
        <v>2.5</v>
      </c>
      <c r="K24" s="40">
        <v>2</v>
      </c>
      <c r="L24" s="40">
        <v>1.5</v>
      </c>
      <c r="M24" s="40">
        <v>1</v>
      </c>
      <c r="N24" s="40">
        <v>0</v>
      </c>
      <c r="O24" s="40" t="s">
        <v>14</v>
      </c>
      <c r="P24" s="40" t="s">
        <v>15</v>
      </c>
      <c r="Q24" s="7"/>
      <c r="R24" s="41" t="s">
        <v>18</v>
      </c>
      <c r="S24" s="57"/>
      <c r="T24" s="57"/>
      <c r="U24" s="57"/>
      <c r="V24" s="8"/>
    </row>
    <row r="25" spans="1:22" ht="21.75" x14ac:dyDescent="0.4">
      <c r="A25" s="7"/>
      <c r="B25" s="61" t="s">
        <v>19</v>
      </c>
      <c r="C25" s="61"/>
      <c r="D25" s="61"/>
      <c r="E25" s="61"/>
      <c r="F25" s="61"/>
      <c r="G25" s="42">
        <f t="shared" ref="G25:N26" si="6">H21</f>
        <v>449</v>
      </c>
      <c r="H25" s="42">
        <f t="shared" si="6"/>
        <v>54</v>
      </c>
      <c r="I25" s="42">
        <f t="shared" si="6"/>
        <v>41</v>
      </c>
      <c r="J25" s="42">
        <f t="shared" si="6"/>
        <v>28</v>
      </c>
      <c r="K25" s="42">
        <f t="shared" si="6"/>
        <v>1</v>
      </c>
      <c r="L25" s="42">
        <f t="shared" si="6"/>
        <v>11</v>
      </c>
      <c r="M25" s="42">
        <f t="shared" si="6"/>
        <v>9</v>
      </c>
      <c r="N25" s="42">
        <f t="shared" si="6"/>
        <v>3</v>
      </c>
      <c r="O25" s="42">
        <f>Q21</f>
        <v>1</v>
      </c>
      <c r="P25" s="42">
        <f>R21</f>
        <v>1</v>
      </c>
      <c r="Q25" s="7"/>
      <c r="R25" s="7"/>
      <c r="S25" s="62" t="s">
        <v>20</v>
      </c>
      <c r="T25" s="62"/>
      <c r="U25" s="62"/>
      <c r="V25" s="8"/>
    </row>
    <row r="26" spans="1:22" ht="18.75" x14ac:dyDescent="0.4">
      <c r="A26" s="7"/>
      <c r="B26" s="50" t="s">
        <v>21</v>
      </c>
      <c r="C26" s="50"/>
      <c r="D26" s="50"/>
      <c r="E26" s="50"/>
      <c r="F26" s="50"/>
      <c r="G26" s="43">
        <f t="shared" si="6"/>
        <v>75.335570469798668</v>
      </c>
      <c r="H26" s="43">
        <f t="shared" si="6"/>
        <v>9.0604026845637584</v>
      </c>
      <c r="I26" s="43">
        <f t="shared" si="6"/>
        <v>6.8791946308724832</v>
      </c>
      <c r="J26" s="43">
        <f t="shared" si="6"/>
        <v>4.6979865771812079</v>
      </c>
      <c r="K26" s="43">
        <f t="shared" si="6"/>
        <v>0.16778523489932887</v>
      </c>
      <c r="L26" s="43">
        <f t="shared" si="6"/>
        <v>1.8456375838926176</v>
      </c>
      <c r="M26" s="43">
        <f t="shared" si="6"/>
        <v>1.5100671140939599</v>
      </c>
      <c r="N26" s="43">
        <f t="shared" si="6"/>
        <v>0.50335570469798652</v>
      </c>
      <c r="O26" s="43">
        <f>Q22</f>
        <v>0.16778523489932887</v>
      </c>
      <c r="P26" s="43">
        <f>R22</f>
        <v>0.16778523489932887</v>
      </c>
      <c r="Q26" s="7"/>
      <c r="R26" s="7"/>
      <c r="S26" s="51" t="s">
        <v>41</v>
      </c>
      <c r="T26" s="51"/>
      <c r="U26" s="51"/>
      <c r="V26" s="8"/>
    </row>
    <row r="27" spans="1:22" ht="13.5" customHeight="1" x14ac:dyDescent="0.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8"/>
    </row>
    <row r="28" spans="1:22" ht="21.75" x14ac:dyDescent="0.45">
      <c r="A28" s="52" t="s">
        <v>22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1"/>
    </row>
    <row r="29" spans="1:22" ht="21.75" x14ac:dyDescent="0.45">
      <c r="A29" s="2"/>
      <c r="B29" s="4"/>
      <c r="C29" s="4"/>
      <c r="D29" s="4"/>
      <c r="E29" s="2"/>
      <c r="F29" s="2"/>
      <c r="G29" s="3" t="s">
        <v>23</v>
      </c>
      <c r="H29" s="53">
        <f>J3</f>
        <v>0</v>
      </c>
      <c r="I29" s="53"/>
      <c r="J29" s="2"/>
      <c r="K29" s="3" t="s">
        <v>2</v>
      </c>
      <c r="L29" s="53">
        <f>N3</f>
        <v>0</v>
      </c>
      <c r="M29" s="53"/>
      <c r="N29" s="53"/>
      <c r="O29" s="53"/>
      <c r="P29" s="53"/>
      <c r="Q29" s="53"/>
      <c r="R29" s="2"/>
      <c r="S29" s="2"/>
      <c r="T29" s="2"/>
      <c r="U29" s="2"/>
      <c r="V29" s="1"/>
    </row>
    <row r="30" spans="1:22" ht="13.5" customHeight="1" x14ac:dyDescent="0.45">
      <c r="A30" s="2"/>
      <c r="B30" s="4"/>
      <c r="C30" s="4"/>
      <c r="D30" s="4"/>
      <c r="E30" s="2"/>
      <c r="F30" s="2"/>
      <c r="G30" s="3"/>
      <c r="H30" s="47"/>
      <c r="I30" s="47"/>
      <c r="J30" s="2"/>
      <c r="K30" s="3"/>
      <c r="L30" s="47"/>
      <c r="M30" s="47"/>
      <c r="N30" s="47"/>
      <c r="O30" s="47"/>
      <c r="P30" s="47"/>
      <c r="Q30" s="47"/>
      <c r="R30" s="2"/>
      <c r="S30" s="2"/>
      <c r="T30" s="2"/>
      <c r="U30" s="2"/>
      <c r="V30" s="1"/>
    </row>
    <row r="31" spans="1:22" ht="18.75" x14ac:dyDescent="0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8"/>
    </row>
    <row r="32" spans="1:22" ht="18.75" x14ac:dyDescent="0.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</row>
    <row r="33" spans="1:22" ht="18.75" x14ac:dyDescent="0.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</row>
    <row r="34" spans="1:22" ht="18.75" x14ac:dyDescent="0.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</row>
    <row r="35" spans="1:22" ht="18.75" x14ac:dyDescent="0.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</row>
    <row r="36" spans="1:22" ht="18.75" x14ac:dyDescent="0.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8"/>
    </row>
    <row r="37" spans="1:22" ht="18.75" x14ac:dyDescent="0.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</row>
    <row r="38" spans="1:22" ht="18.75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</row>
    <row r="39" spans="1:22" ht="18.75" x14ac:dyDescent="0.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</row>
    <row r="40" spans="1:22" ht="18.75" x14ac:dyDescent="0.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2" ht="18.75" x14ac:dyDescent="0.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</row>
    <row r="42" spans="1:22" ht="18.75" x14ac:dyDescent="0.4">
      <c r="A42" s="7"/>
      <c r="B42" s="7"/>
      <c r="C42" s="7"/>
      <c r="D42" s="7"/>
      <c r="E42" s="7"/>
      <c r="F42" s="44" t="s">
        <v>24</v>
      </c>
      <c r="G42" s="54"/>
      <c r="H42" s="54"/>
      <c r="I42" s="54"/>
      <c r="J42" s="54"/>
      <c r="K42" s="54"/>
      <c r="L42" s="7"/>
      <c r="M42" s="44" t="s">
        <v>25</v>
      </c>
      <c r="N42" s="55"/>
      <c r="O42" s="55"/>
      <c r="P42" s="7"/>
      <c r="Q42" s="7"/>
      <c r="R42" s="44" t="s">
        <v>26</v>
      </c>
      <c r="S42" s="46"/>
      <c r="T42" s="7" t="s">
        <v>27</v>
      </c>
      <c r="U42" s="7"/>
      <c r="V42" s="8"/>
    </row>
    <row r="43" spans="1:22" ht="18.75" x14ac:dyDescent="0.4">
      <c r="A43" s="7"/>
      <c r="B43" s="7"/>
      <c r="C43" s="7"/>
      <c r="D43" s="7"/>
      <c r="E43" s="7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9"/>
      <c r="T43" s="49"/>
      <c r="U43" s="49"/>
      <c r="V43" s="8"/>
    </row>
    <row r="44" spans="1:22" ht="18.75" x14ac:dyDescent="0.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2" ht="18.75" x14ac:dyDescent="0.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</row>
  </sheetData>
  <mergeCells count="40">
    <mergeCell ref="U6:U7"/>
    <mergeCell ref="A8:D8"/>
    <mergeCell ref="A9:D9"/>
    <mergeCell ref="A10:D10"/>
    <mergeCell ref="A1:U1"/>
    <mergeCell ref="J3:K3"/>
    <mergeCell ref="N3:S3"/>
    <mergeCell ref="E4:F4"/>
    <mergeCell ref="I4:J4"/>
    <mergeCell ref="A2:U2"/>
    <mergeCell ref="A11:D11"/>
    <mergeCell ref="T6:T7"/>
    <mergeCell ref="A19:D19"/>
    <mergeCell ref="A21:G21"/>
    <mergeCell ref="A22:G22"/>
    <mergeCell ref="A17:D17"/>
    <mergeCell ref="A18:D18"/>
    <mergeCell ref="A13:D13"/>
    <mergeCell ref="A14:D14"/>
    <mergeCell ref="A15:D15"/>
    <mergeCell ref="A16:D16"/>
    <mergeCell ref="A12:D12"/>
    <mergeCell ref="A6:D7"/>
    <mergeCell ref="E6:G7"/>
    <mergeCell ref="H6:R6"/>
    <mergeCell ref="S6:S7"/>
    <mergeCell ref="B24:F24"/>
    <mergeCell ref="S24:U24"/>
    <mergeCell ref="A20:D20"/>
    <mergeCell ref="B25:F25"/>
    <mergeCell ref="S25:U25"/>
    <mergeCell ref="F43:R43"/>
    <mergeCell ref="S43:U43"/>
    <mergeCell ref="B26:F26"/>
    <mergeCell ref="S26:U26"/>
    <mergeCell ref="A28:U28"/>
    <mergeCell ref="H29:I29"/>
    <mergeCell ref="L29:Q29"/>
    <mergeCell ref="G42:K42"/>
    <mergeCell ref="N42:O42"/>
  </mergeCells>
  <pageMargins left="0.11811023622047245" right="0.11811023622047245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66875</dc:creator>
  <cp:lastModifiedBy>66875</cp:lastModifiedBy>
  <dcterms:created xsi:type="dcterms:W3CDTF">2022-09-19T09:15:56Z</dcterms:created>
  <dcterms:modified xsi:type="dcterms:W3CDTF">2022-09-22T02:42:32Z</dcterms:modified>
</cp:coreProperties>
</file>